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firstSheet="1" activeTab="1"/>
  </bookViews>
  <sheets>
    <sheet name="Cognos_Office_Connection_Cache" sheetId="1" state="veryHidden" r:id="rId1"/>
    <sheet name="план 2023" sheetId="2" r:id="rId2"/>
  </sheets>
  <externalReferences>
    <externalReference r:id="rId5"/>
  </externalReferences>
  <definedNames>
    <definedName name="ID" localSheetId="0" hidden="1">"5d385f68-8faa-499d-93bc-8d3ae444d89f"</definedName>
    <definedName name="ID" localSheetId="1" hidden="1">"72eb527b-74f1-4b0d-91dd-c69ff6bd2b49"</definedName>
    <definedName name="_xlnm.Print_Area" localSheetId="1">'план 2023'!$A$1:$DA$77</definedName>
  </definedNames>
  <calcPr fullCalcOnLoad="1"/>
</workbook>
</file>

<file path=xl/sharedStrings.xml><?xml version="1.0" encoding="utf-8"?>
<sst xmlns="http://schemas.openxmlformats.org/spreadsheetml/2006/main" count="206" uniqueCount="145">
  <si>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</si>
  <si>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</si>
  <si>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</si>
  <si>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</si>
  <si>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</si>
  <si>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</si>
  <si>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</si>
  <si>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</si>
  <si>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</si>
  <si>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</si>
  <si>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</si>
  <si>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</si>
  <si>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</si>
  <si>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</si>
  <si>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</si>
  <si>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</si>
  <si>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</si>
  <si>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</si>
  <si>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</si>
  <si>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</si>
  <si>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</si>
  <si>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</si>
  <si>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</si>
  <si>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</si>
  <si>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</si>
  <si>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</si>
  <si>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</si>
  <si>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</si>
  <si>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</si>
  <si>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</si>
  <si>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</si>
  <si>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</si>
  <si>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</si>
  <si>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</si>
  <si>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</si>
  <si>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</si>
  <si>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</si>
  <si>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</si>
  <si>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</si>
  <si>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</si>
  <si>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</si>
  <si>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</si>
  <si>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</si>
  <si>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</si>
  <si>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</si>
  <si>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</si>
  <si>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</si>
  <si>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</si>
  <si>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</si>
  <si>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</si>
  <si>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</si>
  <si>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</si>
  <si>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</si>
  <si>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</si>
  <si>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</si>
  <si>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</si>
  <si>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</si>
  <si>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</si>
  <si>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</si>
  <si>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</si>
  <si>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</si>
  <si>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</si>
  <si>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</si>
  <si>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</si>
  <si>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</si>
  <si>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</si>
  <si>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</si>
  <si>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</si>
  <si>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</si>
  <si>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</si>
  <si>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</si>
  <si>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</si>
  <si>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</si>
  <si>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</si>
  <si>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</si>
  <si>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</si>
  <si>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</si>
  <si>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</si>
  <si>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</si>
  <si>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</si>
  <si>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</si>
  <si>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</si>
  <si>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</si>
  <si>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</si>
  <si>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</si>
  <si>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</si>
  <si>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</si>
  <si>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</si>
  <si>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</si>
  <si>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</si>
  <si>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</si>
  <si>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</si>
  <si>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</si>
  <si>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</si>
  <si>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</si>
  <si>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</si>
  <si>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</si>
  <si>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</si>
  <si>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</si>
  <si>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</si>
  <si>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</si>
  <si>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</si>
  <si>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</si>
  <si>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</si>
  <si>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</si>
  <si>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</si>
  <si>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</si>
  <si>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</si>
  <si>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</si>
  <si>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</si>
  <si>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</si>
  <si>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</si>
  <si>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</si>
  <si>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</si>
  <si>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</si>
  <si>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</si>
  <si>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</si>
  <si>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</si>
  <si>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</si>
  <si>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</si>
  <si>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</si>
  <si>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</si>
  <si>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</si>
  <si>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</si>
  <si>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</si>
  <si>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</si>
  <si>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</si>
  <si>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"Норильсктрансгаз"</t>
  </si>
  <si>
    <t xml:space="preserve"> Красноярского края</t>
  </si>
  <si>
    <t>23</t>
  </si>
  <si>
    <t xml:space="preserve">                                         -</t>
  </si>
  <si>
    <t xml:space="preserve">прочие </t>
  </si>
  <si>
    <t>1.5.4.5.5</t>
  </si>
  <si>
    <t xml:space="preserve">  услуги по эксплуатации основных фондов</t>
  </si>
  <si>
    <t>1.5.3.5</t>
  </si>
  <si>
    <t xml:space="preserve">  водный налог</t>
  </si>
  <si>
    <t>1.5.3.6</t>
  </si>
  <si>
    <t xml:space="preserve">  прочие налоги</t>
  </si>
  <si>
    <t>1.5.2.3</t>
  </si>
  <si>
    <t>страхование персонала</t>
  </si>
  <si>
    <t>1.5.6.7</t>
  </si>
  <si>
    <t>прочие услуги производ.-технического характера</t>
  </si>
  <si>
    <t>1.5.6.8</t>
  </si>
  <si>
    <t>общепроизводственные затраты</t>
  </si>
  <si>
    <t>прочие (энергоресурсы)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</si>
</sst>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  <numFmt numFmtId="181" formatCode="0.000000"/>
    <numFmt numFmtId="182" formatCode="0.0000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</numFmts>
  <fonts count="64">
    <font>
      <sz val="10"/>
      <color theme="1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21"/>
      <name val="Calibri"/>
      <family val="2"/>
    </font>
    <font>
      <b/>
      <sz val="10.5"/>
      <color indexed="63"/>
      <name val="Calibri"/>
      <family val="2"/>
    </font>
    <font>
      <b/>
      <sz val="10.5"/>
      <color indexed="49"/>
      <name val="Calibri"/>
      <family val="2"/>
    </font>
    <font>
      <b/>
      <sz val="10.5"/>
      <color indexed="51"/>
      <name val="Calibri"/>
      <family val="2"/>
    </font>
    <font>
      <b/>
      <sz val="10.5"/>
      <color indexed="47"/>
      <name val="Calibri"/>
      <family val="2"/>
    </font>
    <font>
      <b/>
      <sz val="10.5"/>
      <color indexed="62"/>
      <name val="Calibri"/>
      <family val="2"/>
    </font>
    <font>
      <b/>
      <sz val="10.5"/>
      <color indexed="23"/>
      <name val="Calibri"/>
      <family val="2"/>
    </font>
    <font>
      <b/>
      <sz val="10.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5000660419464"/>
      <name val="Calibri"/>
      <family val="2"/>
    </font>
    <font>
      <b/>
      <sz val="10.5"/>
      <color theme="1" tint="0.34999001026153564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99976634979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3999302387238"/>
      <name val="Calibri"/>
      <family val="2"/>
    </font>
    <font>
      <b/>
      <sz val="10.5"/>
      <color theme="3" tint="0.3999499976634979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Protection="0">
      <alignment horizontal="center" vertical="center"/>
    </xf>
    <xf numFmtId="3" fontId="40" fillId="0" borderId="2" applyFont="0" applyFill="0" applyAlignment="0" applyProtection="0"/>
    <xf numFmtId="3" fontId="40" fillId="0" borderId="2" applyFont="0" applyFill="0" applyAlignment="0" applyProtection="0"/>
    <xf numFmtId="3" fontId="40" fillId="0" borderId="2" applyFont="0" applyFill="0" applyAlignment="0" applyProtection="0"/>
    <xf numFmtId="3" fontId="40" fillId="0" borderId="2" applyFont="0" applyFill="0" applyAlignment="0" applyProtection="0"/>
    <xf numFmtId="3" fontId="40" fillId="0" borderId="2" applyFont="0" applyFill="0" applyAlignment="0" applyProtection="0"/>
    <xf numFmtId="3" fontId="40" fillId="0" borderId="2" applyFont="0" applyFill="0" applyAlignment="0" applyProtection="0"/>
    <xf numFmtId="3" fontId="40" fillId="0" borderId="2" applyFont="0" applyFill="0" applyAlignment="0" applyProtection="0"/>
    <xf numFmtId="3" fontId="40" fillId="0" borderId="2" applyFont="0" applyFill="0" applyAlignment="0" applyProtection="0"/>
    <xf numFmtId="3" fontId="39" fillId="0" borderId="1" applyNumberFormat="0" applyFill="0" applyAlignment="0" applyProtection="0"/>
    <xf numFmtId="0" fontId="39" fillId="0" borderId="1" applyNumberFormat="0" applyFill="0" applyAlignment="0" applyProtection="0"/>
    <xf numFmtId="3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3" fontId="40" fillId="0" borderId="0" applyNumberFormat="0" applyBorder="0" applyAlignment="0" applyProtection="0"/>
    <xf numFmtId="3" fontId="40" fillId="0" borderId="0" applyNumberFormat="0" applyBorder="0" applyAlignment="0" applyProtection="0"/>
    <xf numFmtId="3" fontId="40" fillId="0" borderId="0" applyNumberFormat="0" applyBorder="0" applyAlignment="0" applyProtection="0"/>
    <xf numFmtId="3" fontId="40" fillId="0" borderId="0" applyNumberFormat="0" applyBorder="0" applyAlignment="0" applyProtection="0"/>
    <xf numFmtId="3" fontId="40" fillId="0" borderId="0" applyNumberFormat="0" applyBorder="0" applyAlignment="0" applyProtection="0"/>
    <xf numFmtId="3" fontId="40" fillId="0" borderId="2" applyNumberFormat="0" applyBorder="0" applyAlignment="0" applyProtection="0"/>
    <xf numFmtId="3" fontId="40" fillId="0" borderId="2" applyNumberFormat="0" applyBorder="0" applyAlignment="0" applyProtection="0"/>
    <xf numFmtId="3" fontId="40" fillId="0" borderId="2" applyNumberFormat="0" applyBorder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>
      <alignment horizontal="right" vertical="center"/>
      <protection/>
    </xf>
    <xf numFmtId="3" fontId="40" fillId="20" borderId="2">
      <alignment horizontal="center" vertical="center"/>
      <protection/>
    </xf>
    <xf numFmtId="0" fontId="40" fillId="20" borderId="2">
      <alignment horizontal="right" vertical="center"/>
      <protection/>
    </xf>
    <xf numFmtId="0" fontId="39" fillId="0" borderId="3">
      <alignment horizontal="left" vertical="center"/>
      <protection/>
    </xf>
    <xf numFmtId="0" fontId="39" fillId="0" borderId="4">
      <alignment horizontal="center" vertical="center"/>
      <protection/>
    </xf>
    <xf numFmtId="0" fontId="41" fillId="0" borderId="5">
      <alignment horizontal="center" vertical="center"/>
      <protection/>
    </xf>
    <xf numFmtId="0" fontId="40" fillId="6" borderId="2">
      <alignment/>
      <protection/>
    </xf>
    <xf numFmtId="3" fontId="42" fillId="0" borderId="2">
      <alignment/>
      <protection/>
    </xf>
    <xf numFmtId="3" fontId="43" fillId="0" borderId="2">
      <alignment/>
      <protection/>
    </xf>
    <xf numFmtId="0" fontId="39" fillId="0" borderId="4">
      <alignment horizontal="left" vertical="top"/>
      <protection/>
    </xf>
    <xf numFmtId="0" fontId="44" fillId="0" borderId="2">
      <alignment/>
      <protection/>
    </xf>
    <xf numFmtId="0" fontId="39" fillId="0" borderId="4">
      <alignment horizontal="left" vertical="center"/>
      <protection/>
    </xf>
    <xf numFmtId="0" fontId="40" fillId="20" borderId="6">
      <alignment/>
      <protection/>
    </xf>
    <xf numFmtId="3" fontId="40" fillId="0" borderId="2">
      <alignment horizontal="right" vertical="center"/>
      <protection/>
    </xf>
    <xf numFmtId="0" fontId="39" fillId="0" borderId="4">
      <alignment horizontal="right" vertical="center"/>
      <protection/>
    </xf>
    <xf numFmtId="0" fontId="40" fillId="0" borderId="5">
      <alignment horizontal="center" vertical="center"/>
      <protection/>
    </xf>
    <xf numFmtId="3" fontId="40" fillId="0" borderId="2">
      <alignment/>
      <protection/>
    </xf>
    <xf numFmtId="3" fontId="40" fillId="0" borderId="2">
      <alignment/>
      <protection/>
    </xf>
    <xf numFmtId="0" fontId="40" fillId="0" borderId="5">
      <alignment horizontal="center" vertical="center" wrapText="1"/>
      <protection/>
    </xf>
    <xf numFmtId="0" fontId="45" fillId="0" borderId="5">
      <alignment horizontal="left" vertical="center" indent="1"/>
      <protection/>
    </xf>
    <xf numFmtId="0" fontId="46" fillId="0" borderId="2">
      <alignment/>
      <protection/>
    </xf>
    <xf numFmtId="0" fontId="39" fillId="0" borderId="3">
      <alignment horizontal="left" vertical="center"/>
      <protection/>
    </xf>
    <xf numFmtId="3" fontId="40" fillId="0" borderId="2">
      <alignment horizontal="center" vertical="center"/>
      <protection/>
    </xf>
    <xf numFmtId="0" fontId="39" fillId="0" borderId="4">
      <alignment horizontal="center" vertical="center"/>
      <protection/>
    </xf>
    <xf numFmtId="0" fontId="39" fillId="0" borderId="4">
      <alignment horizontal="center" vertical="center"/>
      <protection/>
    </xf>
    <xf numFmtId="0" fontId="39" fillId="0" borderId="3">
      <alignment horizontal="left" vertical="center"/>
      <protection/>
    </xf>
    <xf numFmtId="0" fontId="39" fillId="0" borderId="3">
      <alignment horizontal="left" vertical="center"/>
      <protection/>
    </xf>
    <xf numFmtId="0" fontId="47" fillId="0" borderId="2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8" fillId="27" borderId="7" applyNumberFormat="0" applyAlignment="0" applyProtection="0"/>
    <xf numFmtId="0" fontId="49" fillId="28" borderId="8" applyNumberFormat="0" applyAlignment="0" applyProtection="0"/>
    <xf numFmtId="0" fontId="50" fillId="28" borderId="7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29" borderId="13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2" borderId="14" applyNumberFormat="0" applyFon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6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16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16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2" fontId="5" fillId="0" borderId="0" xfId="0" applyNumberFormat="1" applyFont="1" applyAlignment="1">
      <alignment/>
    </xf>
    <xf numFmtId="0" fontId="8" fillId="34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5" fontId="8" fillId="35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 quotePrefix="1">
      <alignment horizontal="right" vertical="center" wrapText="1"/>
    </xf>
    <xf numFmtId="0" fontId="9" fillId="34" borderId="0" xfId="0" applyFont="1" applyFill="1" applyBorder="1" applyAlignment="1" quotePrefix="1">
      <alignment horizontal="left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63" fillId="36" borderId="0" xfId="0" applyFont="1" applyFill="1" applyAlignment="1">
      <alignment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173" fontId="5" fillId="0" borderId="16" xfId="113" applyFont="1" applyFill="1" applyBorder="1" applyAlignment="1">
      <alignment horizontal="center" vertical="center"/>
    </xf>
    <xf numFmtId="173" fontId="5" fillId="0" borderId="17" xfId="113" applyFont="1" applyFill="1" applyBorder="1" applyAlignment="1">
      <alignment horizontal="center" vertical="center"/>
    </xf>
    <xf numFmtId="173" fontId="5" fillId="0" borderId="18" xfId="113" applyFont="1" applyFill="1" applyBorder="1" applyAlignment="1">
      <alignment horizontal="center" vertical="center"/>
    </xf>
    <xf numFmtId="0" fontId="5" fillId="0" borderId="17" xfId="0" applyFont="1" applyBorder="1" applyAlignment="1" quotePrefix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8" fillId="34" borderId="0" xfId="0" applyFont="1" applyFill="1" applyBorder="1" applyAlignment="1" quotePrefix="1">
      <alignment horizontal="left" vertical="center" wrapText="1"/>
    </xf>
    <xf numFmtId="173" fontId="5" fillId="0" borderId="16" xfId="113" applyFont="1" applyBorder="1" applyAlignment="1">
      <alignment horizontal="center" vertical="center"/>
    </xf>
    <xf numFmtId="173" fontId="5" fillId="0" borderId="17" xfId="113" applyFont="1" applyBorder="1" applyAlignment="1">
      <alignment horizontal="center" vertical="center"/>
    </xf>
    <xf numFmtId="173" fontId="5" fillId="0" borderId="18" xfId="113" applyFont="1" applyBorder="1" applyAlignment="1">
      <alignment horizontal="center" vertical="center"/>
    </xf>
    <xf numFmtId="173" fontId="5" fillId="0" borderId="16" xfId="113" applyFont="1" applyBorder="1" applyAlignment="1">
      <alignment horizontal="center" vertical="top"/>
    </xf>
    <xf numFmtId="173" fontId="5" fillId="0" borderId="17" xfId="113" applyFont="1" applyBorder="1" applyAlignment="1">
      <alignment horizontal="center" vertical="top"/>
    </xf>
    <xf numFmtId="173" fontId="5" fillId="0" borderId="18" xfId="113" applyFont="1" applyBorder="1" applyAlignment="1">
      <alignment horizontal="center" vertical="top"/>
    </xf>
    <xf numFmtId="186" fontId="5" fillId="0" borderId="16" xfId="113" applyNumberFormat="1" applyFont="1" applyBorder="1" applyAlignment="1">
      <alignment horizontal="center" vertical="top"/>
    </xf>
    <xf numFmtId="186" fontId="5" fillId="0" borderId="17" xfId="113" applyNumberFormat="1" applyFont="1" applyBorder="1" applyAlignment="1">
      <alignment horizontal="center" vertical="top"/>
    </xf>
    <xf numFmtId="186" fontId="5" fillId="0" borderId="18" xfId="113" applyNumberFormat="1" applyFont="1" applyBorder="1" applyAlignment="1">
      <alignment horizontal="center" vertical="top"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F Column - IBM Cognos" xfId="33"/>
    <cellStyle name="AF Data - IBM Cognos" xfId="34"/>
    <cellStyle name="AF Data 0 - IBM Cognos" xfId="35"/>
    <cellStyle name="AF Data 1 - IBM Cognos" xfId="36"/>
    <cellStyle name="AF Data 2 - IBM Cognos" xfId="37"/>
    <cellStyle name="AF Data 3 - IBM Cognos" xfId="38"/>
    <cellStyle name="AF Data 4 - IBM Cognos" xfId="39"/>
    <cellStyle name="AF Data 5 - IBM Cognos" xfId="40"/>
    <cellStyle name="AF Data Leaf - IBM Cognos" xfId="41"/>
    <cellStyle name="AF Header - IBM Cognos" xfId="42"/>
    <cellStyle name="AF Header 0 - IBM Cognos" xfId="43"/>
    <cellStyle name="AF Header 1 - IBM Cognos" xfId="44"/>
    <cellStyle name="AF Header 2 - IBM Cognos" xfId="45"/>
    <cellStyle name="AF Header 3 - IBM Cognos" xfId="46"/>
    <cellStyle name="AF Header 4 - IBM Cognos" xfId="47"/>
    <cellStyle name="AF Header 5 - IBM Cognos" xfId="48"/>
    <cellStyle name="AF Header Leaf - IBM Cognos" xfId="49"/>
    <cellStyle name="AF Row - IBM Cognos" xfId="50"/>
    <cellStyle name="AF Row 0 - IBM Cognos" xfId="51"/>
    <cellStyle name="AF Row 1 - IBM Cognos" xfId="52"/>
    <cellStyle name="AF Row 2 - IBM Cognos" xfId="53"/>
    <cellStyle name="AF Row 3 - IBM Cognos" xfId="54"/>
    <cellStyle name="AF Row 4 - IBM Cognos" xfId="55"/>
    <cellStyle name="AF Row 5 - IBM Cognos" xfId="56"/>
    <cellStyle name="AF Row Leaf - IBM Cognos" xfId="57"/>
    <cellStyle name="AF Subnm - IBM Cognos" xfId="58"/>
    <cellStyle name="AF Title - IBM Cognos" xfId="59"/>
    <cellStyle name="Calculated Column - IBM Cognos" xfId="60"/>
    <cellStyle name="Calculated Column Name - IBM Cognos" xfId="61"/>
    <cellStyle name="Calculated Row - IBM Cognos" xfId="62"/>
    <cellStyle name="Calculated Row Name - IBM Cognos" xfId="63"/>
    <cellStyle name="Column Name - IBM Cognos" xfId="64"/>
    <cellStyle name="Column Template - IBM Cognos" xfId="65"/>
    <cellStyle name="Differs From Base - IBM Cognos" xfId="66"/>
    <cellStyle name="Edit - IBM Cognos" xfId="67"/>
    <cellStyle name="Formula - IBM Cognos" xfId="68"/>
    <cellStyle name="Group Name - IBM Cognos" xfId="69"/>
    <cellStyle name="Hold Values - IBM Cognos" xfId="70"/>
    <cellStyle name="List Name - IBM Cognos" xfId="71"/>
    <cellStyle name="Locked - IBM Cognos" xfId="72"/>
    <cellStyle name="Measure - IBM Cognos" xfId="73"/>
    <cellStyle name="Measure Header - IBM Cognos" xfId="74"/>
    <cellStyle name="Measure Name - IBM Cognos" xfId="75"/>
    <cellStyle name="Measure Summary - IBM Cognos" xfId="76"/>
    <cellStyle name="Measure Summary TM1 - IBM Cognos" xfId="77"/>
    <cellStyle name="Measure Template - IBM Cognos" xfId="78"/>
    <cellStyle name="More - IBM Cognos" xfId="79"/>
    <cellStyle name="Pending Change - IBM Cognos" xfId="80"/>
    <cellStyle name="Row Name - IBM Cognos" xfId="81"/>
    <cellStyle name="Row Template - IBM Cognos" xfId="82"/>
    <cellStyle name="Summary Column Name - IBM Cognos" xfId="83"/>
    <cellStyle name="Summary Column Name TM1 - IBM Cognos" xfId="84"/>
    <cellStyle name="Summary Row Name - IBM Cognos" xfId="85"/>
    <cellStyle name="Summary Row Name TM1 - IBM Cognos" xfId="86"/>
    <cellStyle name="Unsaved Change - IBM Cognos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3;&#1083;&#1077;&#1082;&#1090;&#1080;&#1074;&#1085;&#1072;&#1103;%20&#1088;&#1072;&#1073;&#1086;&#1090;&#1072;%20&#1053;&#1058;&#1043;\&#1055;&#1069;&#1059;\&#1060;&#1040;&#1057;\&#1058;&#1072;&#1088;&#1080;&#1092;%20&#1085;&#1072;%20&#1075;&#1072;&#1079;%20&#1087;&#1086;%20&#1043;&#1056;&#1054;\&#1056;&#1072;&#1089;&#1095;&#1077;&#1090;%20&#1090;&#1072;&#1088;&#1080;&#1092;&#1072;%20&#1085;&#1072;%20&#1075;&#1072;&#1079;%20(&#1043;&#1056;&#1054;)%20&#1053;&#1058;&#1043;&#1072;&#1079;%20&#1085;&#1072;%202024-2028\&#1056;&#1072;&#1089;&#1095;&#1077;&#1090;%20&#1090;&#1072;&#1088;&#1080;&#1092;&#1072;%20&#1095;&#1077;&#1088;&#1077;&#1079;%20&#1043;&#1056;&#1057;%202024-2027%20&#1092;&#1072;&#1082;&#1090;%202022%20&#1043;&#1041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020 факт"/>
      <sheetName val="2021 факт"/>
      <sheetName val="2022 факт"/>
      <sheetName val="2023 ГБ"/>
      <sheetName val="ЕИАС"/>
      <sheetName val="Приложение 2"/>
      <sheetName val="Себестоимость факт 2019"/>
      <sheetName val="Приложение 3"/>
      <sheetName val="Объемы"/>
      <sheetName val="Анализ тарифов"/>
      <sheetName val="Фин рез"/>
      <sheetName val="Выручка по КА"/>
      <sheetName val="Объемы пту"/>
      <sheetName val="Приложение 4"/>
      <sheetName val="Общепроизводственные расходы"/>
      <sheetName val="ФОТ"/>
      <sheetName val="Управленческие"/>
      <sheetName val="Общецеховые"/>
      <sheetName val="УМГ"/>
      <sheetName val="Общецеховые вторич"/>
      <sheetName val="Операц. и внереализ."/>
      <sheetName val=" Ремонты стр. 49"/>
      <sheetName val="прочие стр. 56"/>
      <sheetName val="Аренда земли"/>
      <sheetName val=" Страхование"/>
      <sheetName val="% распределения"/>
      <sheetName val="ож 2017"/>
      <sheetName val="Амортизация  "/>
      <sheetName val="Себестоимость план 2019"/>
      <sheetName val="Себестоимость факт 2018"/>
      <sheetName val="Материалы"/>
      <sheetName val="Расшифр. аренда земли"/>
      <sheetName val="объемы 2018-2023"/>
      <sheetName val="Потери ож.2016"/>
      <sheetName val="потери 2019-2023"/>
      <sheetName val="потери 2017 ож"/>
      <sheetName val="НП"/>
      <sheetName val="объемы ф.2015-ож.2016"/>
      <sheetName val="Коэффициенты удельной сложности"/>
      <sheetName val="Балан_стоимость"/>
      <sheetName val="Cognos_Office_Connection_Cache"/>
      <sheetName val="Потери 2020-2027"/>
      <sheetName val="Протяженность"/>
      <sheetName val="Тариф на газ"/>
      <sheetName val="Расшифр.аренда"/>
      <sheetName val="Лист2"/>
      <sheetName val="Страхование"/>
      <sheetName val="Расшифр.охрана"/>
      <sheetName val="Налог на имущество"/>
      <sheetName val="Амортизация"/>
      <sheetName val="Сети газоснабжения"/>
      <sheetName val="Расчет цены на газ"/>
      <sheetName val="ЭПБ"/>
      <sheetName val="график ремонтов"/>
      <sheetName val="Себестоимость план 2018"/>
      <sheetName val="Расшифрока налог на прибыль"/>
      <sheetName val="Договора"/>
      <sheetName val="Инвестиции"/>
      <sheetName val="Расшифровка ФОТ"/>
      <sheetName val="Расчет тарифа через ГРС 2024-2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Q77"/>
  <sheetViews>
    <sheetView tabSelected="1" view="pageBreakPreview" zoomScaleSheetLayoutView="100" zoomScalePageLayoutView="0" workbookViewId="0" topLeftCell="A1">
      <selection activeCell="FH17" sqref="FH17"/>
    </sheetView>
  </sheetViews>
  <sheetFormatPr defaultColWidth="0.875" defaultRowHeight="12.75"/>
  <cols>
    <col min="1" max="105" width="0.875" style="1" customWidth="1"/>
    <col min="106" max="106" width="2.625" style="1" customWidth="1"/>
    <col min="107" max="107" width="0.875" style="1" customWidth="1"/>
    <col min="108" max="108" width="8.25390625" style="1" customWidth="1"/>
    <col min="109" max="130" width="0.875" style="1" customWidth="1"/>
    <col min="131" max="131" width="7.00390625" style="1" customWidth="1"/>
    <col min="132" max="160" width="0.875" style="1" customWidth="1"/>
    <col min="161" max="161" width="9.625" style="1" customWidth="1"/>
    <col min="162" max="16384" width="0.875" style="1" customWidth="1"/>
  </cols>
  <sheetData>
    <row r="1" s="2" customFormat="1" ht="15">
      <c r="DA1" s="12" t="s">
        <v>124</v>
      </c>
    </row>
    <row r="2" s="2" customFormat="1" ht="15"/>
    <row r="3" spans="1:105" s="3" customFormat="1" ht="15.75">
      <c r="A3" s="32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3" t="s">
        <v>127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4" t="s">
        <v>65</v>
      </c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5" t="s">
        <v>129</v>
      </c>
      <c r="CF4" s="35"/>
      <c r="CG4" s="35"/>
      <c r="CH4" s="35"/>
      <c r="CI4" s="36" t="s">
        <v>72</v>
      </c>
      <c r="CJ4" s="36"/>
      <c r="CK4" s="36"/>
      <c r="CL4" s="36"/>
      <c r="CM4" s="36"/>
      <c r="CN4" s="36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37" t="s">
        <v>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CX5" s="6"/>
      <c r="CY5" s="7"/>
      <c r="CZ5" s="7"/>
    </row>
    <row r="6" spans="1:105" s="3" customFormat="1" ht="15.75">
      <c r="A6" s="32" t="s">
        <v>73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105" s="3" customFormat="1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3" t="s">
        <v>128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37" t="s">
        <v>75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</row>
    <row r="9" s="2" customFormat="1" ht="15"/>
    <row r="10" spans="1:105" s="5" customFormat="1" ht="22.5" customHeight="1">
      <c r="A10" s="38" t="s">
        <v>1</v>
      </c>
      <c r="B10" s="38"/>
      <c r="C10" s="38"/>
      <c r="D10" s="38"/>
      <c r="E10" s="38"/>
      <c r="F10" s="38"/>
      <c r="G10" s="38"/>
      <c r="H10" s="38"/>
      <c r="I10" s="38" t="s">
        <v>76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 t="s">
        <v>2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 t="s">
        <v>84</v>
      </c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s="10" customFormat="1" ht="11.25" customHeight="1">
      <c r="A11" s="23">
        <v>1</v>
      </c>
      <c r="B11" s="24"/>
      <c r="C11" s="24"/>
      <c r="D11" s="24"/>
      <c r="E11" s="24"/>
      <c r="F11" s="24"/>
      <c r="G11" s="24"/>
      <c r="H11" s="25"/>
      <c r="I11" s="11"/>
      <c r="J11" s="30" t="s">
        <v>85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3" t="s">
        <v>77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26">
        <v>637199.3141486181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8"/>
    </row>
    <row r="12" spans="1:105" s="5" customFormat="1" ht="11.25">
      <c r="A12" s="23" t="s">
        <v>3</v>
      </c>
      <c r="B12" s="24"/>
      <c r="C12" s="24"/>
      <c r="D12" s="24"/>
      <c r="E12" s="24"/>
      <c r="F12" s="24"/>
      <c r="G12" s="24"/>
      <c r="H12" s="25"/>
      <c r="I12" s="11"/>
      <c r="J12" s="39" t="s">
        <v>4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0"/>
      <c r="BX12" s="23" t="s">
        <v>77</v>
      </c>
      <c r="BY12" s="24"/>
      <c r="BZ12" s="24"/>
      <c r="CA12" s="24"/>
      <c r="CB12" s="24"/>
      <c r="CC12" s="24"/>
      <c r="CD12" s="24"/>
      <c r="CE12" s="24"/>
      <c r="CF12" s="24"/>
      <c r="CG12" s="25"/>
      <c r="CH12" s="26">
        <v>76089.66982119274</v>
      </c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 s="5" customFormat="1" ht="11.25">
      <c r="A13" s="23" t="s">
        <v>5</v>
      </c>
      <c r="B13" s="24"/>
      <c r="C13" s="24"/>
      <c r="D13" s="24"/>
      <c r="E13" s="24"/>
      <c r="F13" s="24"/>
      <c r="G13" s="24"/>
      <c r="H13" s="25"/>
      <c r="I13" s="11"/>
      <c r="J13" s="39" t="s">
        <v>6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23" t="s">
        <v>77</v>
      </c>
      <c r="BY13" s="24"/>
      <c r="BZ13" s="24"/>
      <c r="CA13" s="24"/>
      <c r="CB13" s="24"/>
      <c r="CC13" s="24"/>
      <c r="CD13" s="24"/>
      <c r="CE13" s="24"/>
      <c r="CF13" s="24"/>
      <c r="CG13" s="25"/>
      <c r="CH13" s="26">
        <v>21404.98823141039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</row>
    <row r="14" spans="1:105" s="5" customFormat="1" ht="11.25">
      <c r="A14" s="23" t="s">
        <v>7</v>
      </c>
      <c r="B14" s="24"/>
      <c r="C14" s="24"/>
      <c r="D14" s="24"/>
      <c r="E14" s="24"/>
      <c r="F14" s="24"/>
      <c r="G14" s="24"/>
      <c r="H14" s="25"/>
      <c r="I14" s="11"/>
      <c r="J14" s="39" t="s">
        <v>86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23" t="s">
        <v>77</v>
      </c>
      <c r="BY14" s="24"/>
      <c r="BZ14" s="24"/>
      <c r="CA14" s="24"/>
      <c r="CB14" s="24"/>
      <c r="CC14" s="24"/>
      <c r="CD14" s="24"/>
      <c r="CE14" s="24"/>
      <c r="CF14" s="24"/>
      <c r="CG14" s="25"/>
      <c r="CH14" s="26">
        <f>CH15+CH17+CH18</f>
        <v>24471.6504862596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5" customFormat="1" ht="11.25">
      <c r="A15" s="23" t="s">
        <v>8</v>
      </c>
      <c r="B15" s="24"/>
      <c r="C15" s="24"/>
      <c r="D15" s="24"/>
      <c r="E15" s="24"/>
      <c r="F15" s="24"/>
      <c r="G15" s="24"/>
      <c r="H15" s="25"/>
      <c r="I15" s="11"/>
      <c r="J15" s="30" t="s">
        <v>78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1"/>
      <c r="BX15" s="23" t="s">
        <v>77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26">
        <v>19733.831133310476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</row>
    <row r="16" spans="1:105" s="5" customFormat="1" ht="11.25">
      <c r="A16" s="23" t="s">
        <v>9</v>
      </c>
      <c r="B16" s="24"/>
      <c r="C16" s="24"/>
      <c r="D16" s="24"/>
      <c r="E16" s="24"/>
      <c r="F16" s="24"/>
      <c r="G16" s="24"/>
      <c r="H16" s="25"/>
      <c r="I16" s="11"/>
      <c r="J16" s="30" t="s">
        <v>87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1"/>
      <c r="BX16" s="23" t="s">
        <v>77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26">
        <v>0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5" customFormat="1" ht="11.25">
      <c r="A17" s="23" t="s">
        <v>10</v>
      </c>
      <c r="B17" s="24"/>
      <c r="C17" s="24"/>
      <c r="D17" s="24"/>
      <c r="E17" s="24"/>
      <c r="F17" s="24"/>
      <c r="G17" s="24"/>
      <c r="H17" s="25"/>
      <c r="I17" s="11"/>
      <c r="J17" s="30" t="s">
        <v>88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1"/>
      <c r="BX17" s="23" t="s">
        <v>77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26">
        <v>415.94</v>
      </c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</row>
    <row r="18" spans="1:105" s="5" customFormat="1" ht="11.25">
      <c r="A18" s="23" t="s">
        <v>11</v>
      </c>
      <c r="B18" s="24"/>
      <c r="C18" s="24"/>
      <c r="D18" s="24"/>
      <c r="E18" s="24"/>
      <c r="F18" s="24"/>
      <c r="G18" s="24"/>
      <c r="H18" s="25"/>
      <c r="I18" s="11"/>
      <c r="J18" s="30" t="s">
        <v>144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1"/>
      <c r="BX18" s="23" t="s">
        <v>77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26">
        <v>4321.879352949127</v>
      </c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</row>
    <row r="19" spans="1:108" s="5" customFormat="1" ht="11.25">
      <c r="A19" s="41" t="s">
        <v>12</v>
      </c>
      <c r="B19" s="42"/>
      <c r="C19" s="42"/>
      <c r="D19" s="42"/>
      <c r="E19" s="42"/>
      <c r="F19" s="42"/>
      <c r="G19" s="42"/>
      <c r="H19" s="43"/>
      <c r="I19" s="9"/>
      <c r="J19" s="39" t="s">
        <v>89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23" t="s">
        <v>77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26">
        <v>227768.70579421715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D19" s="14"/>
    </row>
    <row r="20" spans="1:105" s="5" customFormat="1" ht="11.25">
      <c r="A20" s="41" t="s">
        <v>13</v>
      </c>
      <c r="B20" s="42"/>
      <c r="C20" s="42"/>
      <c r="D20" s="42"/>
      <c r="E20" s="42"/>
      <c r="F20" s="42"/>
      <c r="G20" s="42"/>
      <c r="H20" s="43"/>
      <c r="I20" s="9"/>
      <c r="J20" s="39" t="s">
        <v>125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44" t="s">
        <v>77</v>
      </c>
      <c r="BY20" s="45"/>
      <c r="BZ20" s="45"/>
      <c r="CA20" s="45"/>
      <c r="CB20" s="45"/>
      <c r="CC20" s="45"/>
      <c r="CD20" s="45"/>
      <c r="CE20" s="45"/>
      <c r="CF20" s="45"/>
      <c r="CG20" s="46"/>
      <c r="CH20" s="26">
        <f>CH21+CH26+CH30+CH37+CH48+CH49+CH62-CH57</f>
        <v>263831.05736322264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</row>
    <row r="21" spans="1:106" s="5" customFormat="1" ht="11.25">
      <c r="A21" s="41" t="s">
        <v>14</v>
      </c>
      <c r="B21" s="42"/>
      <c r="C21" s="42"/>
      <c r="D21" s="42"/>
      <c r="E21" s="42"/>
      <c r="F21" s="42"/>
      <c r="G21" s="42"/>
      <c r="H21" s="43"/>
      <c r="I21" s="9"/>
      <c r="J21" s="39" t="s">
        <v>90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0"/>
      <c r="BX21" s="44" t="s">
        <v>77</v>
      </c>
      <c r="BY21" s="45"/>
      <c r="BZ21" s="45"/>
      <c r="CA21" s="45"/>
      <c r="CB21" s="45"/>
      <c r="CC21" s="45"/>
      <c r="CD21" s="45"/>
      <c r="CE21" s="45"/>
      <c r="CF21" s="45"/>
      <c r="CG21" s="46"/>
      <c r="CH21" s="26">
        <v>10902.60490451673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2"/>
    </row>
    <row r="22" spans="1:105" s="5" customFormat="1" ht="11.25">
      <c r="A22" s="23" t="s">
        <v>15</v>
      </c>
      <c r="B22" s="24"/>
      <c r="C22" s="24"/>
      <c r="D22" s="24"/>
      <c r="E22" s="24"/>
      <c r="F22" s="24"/>
      <c r="G22" s="24"/>
      <c r="H22" s="25"/>
      <c r="I22" s="11"/>
      <c r="J22" s="30" t="s">
        <v>91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1"/>
      <c r="BX22" s="44" t="s">
        <v>77</v>
      </c>
      <c r="BY22" s="45"/>
      <c r="BZ22" s="45"/>
      <c r="CA22" s="45"/>
      <c r="CB22" s="45"/>
      <c r="CC22" s="45"/>
      <c r="CD22" s="45"/>
      <c r="CE22" s="45"/>
      <c r="CF22" s="45"/>
      <c r="CG22" s="46"/>
      <c r="CH22" s="26">
        <v>7107.009924142152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</row>
    <row r="23" spans="1:105" s="5" customFormat="1" ht="11.25">
      <c r="A23" s="23" t="s">
        <v>17</v>
      </c>
      <c r="B23" s="24"/>
      <c r="C23" s="24"/>
      <c r="D23" s="24"/>
      <c r="E23" s="24"/>
      <c r="F23" s="24"/>
      <c r="G23" s="24"/>
      <c r="H23" s="25"/>
      <c r="I23" s="11"/>
      <c r="J23" s="30" t="s">
        <v>92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1"/>
      <c r="BX23" s="44" t="s">
        <v>77</v>
      </c>
      <c r="BY23" s="45"/>
      <c r="BZ23" s="45"/>
      <c r="CA23" s="45"/>
      <c r="CB23" s="45"/>
      <c r="CC23" s="45"/>
      <c r="CD23" s="45"/>
      <c r="CE23" s="45"/>
      <c r="CF23" s="45"/>
      <c r="CG23" s="46"/>
      <c r="CH23" s="26">
        <v>0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</row>
    <row r="24" spans="1:105" s="5" customFormat="1" ht="22.5" customHeight="1">
      <c r="A24" s="23" t="s">
        <v>19</v>
      </c>
      <c r="B24" s="24"/>
      <c r="C24" s="24"/>
      <c r="D24" s="24"/>
      <c r="E24" s="24"/>
      <c r="F24" s="24"/>
      <c r="G24" s="24"/>
      <c r="H24" s="25"/>
      <c r="I24" s="11"/>
      <c r="J24" s="30" t="s">
        <v>126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1"/>
      <c r="BX24" s="44" t="s">
        <v>77</v>
      </c>
      <c r="BY24" s="45"/>
      <c r="BZ24" s="45"/>
      <c r="CA24" s="45"/>
      <c r="CB24" s="45"/>
      <c r="CC24" s="45"/>
      <c r="CD24" s="45"/>
      <c r="CE24" s="45"/>
      <c r="CF24" s="45"/>
      <c r="CG24" s="46"/>
      <c r="CH24" s="26">
        <v>0</v>
      </c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</row>
    <row r="25" spans="1:105" s="5" customFormat="1" ht="11.25">
      <c r="A25" s="23" t="s">
        <v>21</v>
      </c>
      <c r="B25" s="24"/>
      <c r="C25" s="24"/>
      <c r="D25" s="24"/>
      <c r="E25" s="24"/>
      <c r="F25" s="24"/>
      <c r="G25" s="24"/>
      <c r="H25" s="25"/>
      <c r="I25" s="11"/>
      <c r="J25" s="30" t="s">
        <v>93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1"/>
      <c r="BX25" s="44" t="s">
        <v>77</v>
      </c>
      <c r="BY25" s="45"/>
      <c r="BZ25" s="45"/>
      <c r="CA25" s="45"/>
      <c r="CB25" s="45"/>
      <c r="CC25" s="45"/>
      <c r="CD25" s="45"/>
      <c r="CE25" s="45"/>
      <c r="CF25" s="45"/>
      <c r="CG25" s="46"/>
      <c r="CH25" s="26">
        <v>3795.5949803745775</v>
      </c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</row>
    <row r="26" spans="1:105" s="5" customFormat="1" ht="11.25">
      <c r="A26" s="41" t="s">
        <v>23</v>
      </c>
      <c r="B26" s="42"/>
      <c r="C26" s="42"/>
      <c r="D26" s="42"/>
      <c r="E26" s="42"/>
      <c r="F26" s="42"/>
      <c r="G26" s="42"/>
      <c r="H26" s="43"/>
      <c r="I26" s="9"/>
      <c r="J26" s="39" t="s">
        <v>66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44" t="s">
        <v>77</v>
      </c>
      <c r="BY26" s="45"/>
      <c r="BZ26" s="45"/>
      <c r="CA26" s="45"/>
      <c r="CB26" s="45"/>
      <c r="CC26" s="45"/>
      <c r="CD26" s="45"/>
      <c r="CE26" s="45"/>
      <c r="CF26" s="45"/>
      <c r="CG26" s="46"/>
      <c r="CH26" s="26">
        <v>26898.273717885986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</row>
    <row r="27" spans="1:105" s="5" customFormat="1" ht="22.5" customHeight="1">
      <c r="A27" s="23" t="s">
        <v>24</v>
      </c>
      <c r="B27" s="24"/>
      <c r="C27" s="24"/>
      <c r="D27" s="24"/>
      <c r="E27" s="24"/>
      <c r="F27" s="24"/>
      <c r="G27" s="24"/>
      <c r="H27" s="25"/>
      <c r="I27" s="11"/>
      <c r="J27" s="30" t="s">
        <v>67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1"/>
      <c r="BX27" s="44" t="s">
        <v>77</v>
      </c>
      <c r="BY27" s="45"/>
      <c r="BZ27" s="45"/>
      <c r="CA27" s="45"/>
      <c r="CB27" s="45"/>
      <c r="CC27" s="45"/>
      <c r="CD27" s="45"/>
      <c r="CE27" s="45"/>
      <c r="CF27" s="45"/>
      <c r="CG27" s="46"/>
      <c r="CH27" s="26">
        <v>436.2658208112555</v>
      </c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</row>
    <row r="28" spans="1:161" s="5" customFormat="1" ht="12.75">
      <c r="A28" s="23" t="s">
        <v>25</v>
      </c>
      <c r="B28" s="24"/>
      <c r="C28" s="24"/>
      <c r="D28" s="24"/>
      <c r="E28" s="24"/>
      <c r="F28" s="24"/>
      <c r="G28" s="24"/>
      <c r="H28" s="25"/>
      <c r="I28" s="11"/>
      <c r="J28" s="30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1"/>
      <c r="BX28" s="44" t="s">
        <v>77</v>
      </c>
      <c r="BY28" s="45"/>
      <c r="BZ28" s="45"/>
      <c r="CA28" s="45"/>
      <c r="CB28" s="45"/>
      <c r="CC28" s="45"/>
      <c r="CD28" s="45"/>
      <c r="CE28" s="45"/>
      <c r="CF28" s="45"/>
      <c r="CG28" s="46"/>
      <c r="CH28" s="26">
        <v>25582.76357356371</v>
      </c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FE28" s="18"/>
    </row>
    <row r="29" spans="1:161" s="5" customFormat="1" ht="12.75">
      <c r="A29" s="23" t="s">
        <v>138</v>
      </c>
      <c r="B29" s="24"/>
      <c r="C29" s="24"/>
      <c r="D29" s="24"/>
      <c r="E29" s="24"/>
      <c r="F29" s="24"/>
      <c r="G29" s="24"/>
      <c r="H29" s="25"/>
      <c r="I29" s="11"/>
      <c r="J29" s="30" t="s">
        <v>139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/>
      <c r="BX29" s="44" t="s">
        <v>77</v>
      </c>
      <c r="BY29" s="45"/>
      <c r="BZ29" s="45"/>
      <c r="CA29" s="45"/>
      <c r="CB29" s="45"/>
      <c r="CC29" s="45"/>
      <c r="CD29" s="45"/>
      <c r="CE29" s="45"/>
      <c r="CF29" s="45"/>
      <c r="CG29" s="46"/>
      <c r="CH29" s="26">
        <v>879.2443235110225</v>
      </c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FE29" s="18"/>
    </row>
    <row r="30" spans="1:105" s="5" customFormat="1" ht="11.25">
      <c r="A30" s="41" t="s">
        <v>26</v>
      </c>
      <c r="B30" s="42"/>
      <c r="C30" s="42"/>
      <c r="D30" s="42"/>
      <c r="E30" s="42"/>
      <c r="F30" s="42"/>
      <c r="G30" s="42"/>
      <c r="H30" s="43"/>
      <c r="I30" s="9"/>
      <c r="J30" s="39" t="s">
        <v>95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40"/>
      <c r="BX30" s="44" t="s">
        <v>77</v>
      </c>
      <c r="BY30" s="45"/>
      <c r="BZ30" s="45"/>
      <c r="CA30" s="45"/>
      <c r="CB30" s="45"/>
      <c r="CC30" s="45"/>
      <c r="CD30" s="45"/>
      <c r="CE30" s="45"/>
      <c r="CF30" s="45"/>
      <c r="CG30" s="46"/>
      <c r="CH30" s="26">
        <v>665.3742819821565</v>
      </c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</row>
    <row r="31" spans="1:105" s="5" customFormat="1" ht="11.25" customHeight="1">
      <c r="A31" s="23" t="s">
        <v>27</v>
      </c>
      <c r="B31" s="24"/>
      <c r="C31" s="24"/>
      <c r="D31" s="24"/>
      <c r="E31" s="24"/>
      <c r="F31" s="24"/>
      <c r="G31" s="24"/>
      <c r="H31" s="25"/>
      <c r="I31" s="11"/>
      <c r="J31" s="30" t="s">
        <v>38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1"/>
      <c r="BX31" s="44" t="s">
        <v>77</v>
      </c>
      <c r="BY31" s="45"/>
      <c r="BZ31" s="45"/>
      <c r="CA31" s="45"/>
      <c r="CB31" s="45"/>
      <c r="CC31" s="45"/>
      <c r="CD31" s="45"/>
      <c r="CE31" s="45"/>
      <c r="CF31" s="45"/>
      <c r="CG31" s="46"/>
      <c r="CH31" s="26">
        <v>0</v>
      </c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</row>
    <row r="32" spans="1:105" s="5" customFormat="1" ht="11.25">
      <c r="A32" s="23" t="s">
        <v>28</v>
      </c>
      <c r="B32" s="24"/>
      <c r="C32" s="24"/>
      <c r="D32" s="24"/>
      <c r="E32" s="24"/>
      <c r="F32" s="24"/>
      <c r="G32" s="24"/>
      <c r="H32" s="25"/>
      <c r="I32" s="11"/>
      <c r="J32" s="30" t="s">
        <v>39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1"/>
      <c r="BX32" s="44" t="s">
        <v>77</v>
      </c>
      <c r="BY32" s="45"/>
      <c r="BZ32" s="45"/>
      <c r="CA32" s="45"/>
      <c r="CB32" s="45"/>
      <c r="CC32" s="45"/>
      <c r="CD32" s="45"/>
      <c r="CE32" s="45"/>
      <c r="CF32" s="45"/>
      <c r="CG32" s="46"/>
      <c r="CH32" s="26">
        <v>234.3025190829212</v>
      </c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</row>
    <row r="33" spans="1:105" s="5" customFormat="1" ht="11.25">
      <c r="A33" s="23" t="s">
        <v>29</v>
      </c>
      <c r="B33" s="24"/>
      <c r="C33" s="24"/>
      <c r="D33" s="24"/>
      <c r="E33" s="24"/>
      <c r="F33" s="24"/>
      <c r="G33" s="24"/>
      <c r="H33" s="25"/>
      <c r="I33" s="11"/>
      <c r="J33" s="30" t="s">
        <v>96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1"/>
      <c r="BX33" s="44" t="s">
        <v>77</v>
      </c>
      <c r="BY33" s="45"/>
      <c r="BZ33" s="45"/>
      <c r="CA33" s="45"/>
      <c r="CB33" s="45"/>
      <c r="CC33" s="45"/>
      <c r="CD33" s="45"/>
      <c r="CE33" s="45"/>
      <c r="CF33" s="45"/>
      <c r="CG33" s="46"/>
      <c r="CH33" s="26">
        <v>113.21241273462064</v>
      </c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</row>
    <row r="34" spans="1:105" s="5" customFormat="1" ht="11.25">
      <c r="A34" s="23" t="s">
        <v>109</v>
      </c>
      <c r="B34" s="24"/>
      <c r="C34" s="24"/>
      <c r="D34" s="24"/>
      <c r="E34" s="24"/>
      <c r="F34" s="24"/>
      <c r="G34" s="24"/>
      <c r="H34" s="25"/>
      <c r="I34" s="11"/>
      <c r="J34" s="30" t="s">
        <v>97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1"/>
      <c r="BX34" s="44" t="s">
        <v>77</v>
      </c>
      <c r="BY34" s="45"/>
      <c r="BZ34" s="45"/>
      <c r="CA34" s="45"/>
      <c r="CB34" s="45"/>
      <c r="CC34" s="45"/>
      <c r="CD34" s="45"/>
      <c r="CE34" s="45"/>
      <c r="CF34" s="45"/>
      <c r="CG34" s="46"/>
      <c r="CH34" s="26">
        <v>0</v>
      </c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</row>
    <row r="35" spans="1:105" s="5" customFormat="1" ht="11.25">
      <c r="A35" s="23" t="s">
        <v>134</v>
      </c>
      <c r="B35" s="24"/>
      <c r="C35" s="24"/>
      <c r="D35" s="24"/>
      <c r="E35" s="24"/>
      <c r="F35" s="24"/>
      <c r="G35" s="24"/>
      <c r="H35" s="25"/>
      <c r="I35" s="47" t="s">
        <v>135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9"/>
      <c r="BX35" s="44" t="s">
        <v>77</v>
      </c>
      <c r="BY35" s="45"/>
      <c r="BZ35" s="45"/>
      <c r="CA35" s="45"/>
      <c r="CB35" s="45"/>
      <c r="CC35" s="45"/>
      <c r="CD35" s="45"/>
      <c r="CE35" s="45"/>
      <c r="CF35" s="45"/>
      <c r="CG35" s="46"/>
      <c r="CH35" s="26">
        <v>10.405383818326936</v>
      </c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</row>
    <row r="36" spans="1:105" s="5" customFormat="1" ht="11.25">
      <c r="A36" s="23" t="s">
        <v>136</v>
      </c>
      <c r="B36" s="24"/>
      <c r="C36" s="24"/>
      <c r="D36" s="24"/>
      <c r="E36" s="24"/>
      <c r="F36" s="24"/>
      <c r="G36" s="24"/>
      <c r="H36" s="25"/>
      <c r="I36" s="47" t="s">
        <v>137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9"/>
      <c r="BX36" s="44" t="s">
        <v>77</v>
      </c>
      <c r="BY36" s="45"/>
      <c r="BZ36" s="45"/>
      <c r="CA36" s="45"/>
      <c r="CB36" s="45"/>
      <c r="CC36" s="45"/>
      <c r="CD36" s="45"/>
      <c r="CE36" s="45"/>
      <c r="CF36" s="45"/>
      <c r="CG36" s="46"/>
      <c r="CH36" s="26">
        <v>307.4539663462877</v>
      </c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</row>
    <row r="37" spans="1:105" s="5" customFormat="1" ht="11.25">
      <c r="A37" s="41" t="s">
        <v>40</v>
      </c>
      <c r="B37" s="42"/>
      <c r="C37" s="42"/>
      <c r="D37" s="42"/>
      <c r="E37" s="42"/>
      <c r="F37" s="42"/>
      <c r="G37" s="42"/>
      <c r="H37" s="43"/>
      <c r="I37" s="9"/>
      <c r="J37" s="39" t="s">
        <v>79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40"/>
      <c r="BX37" s="44" t="s">
        <v>77</v>
      </c>
      <c r="BY37" s="45"/>
      <c r="BZ37" s="45"/>
      <c r="CA37" s="45"/>
      <c r="CB37" s="45"/>
      <c r="CC37" s="45"/>
      <c r="CD37" s="45"/>
      <c r="CE37" s="45"/>
      <c r="CF37" s="45"/>
      <c r="CG37" s="46"/>
      <c r="CH37" s="26">
        <f>CH38+CH39+CH40+CH42+CH47-CH42</f>
        <v>24482.322651875456</v>
      </c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</row>
    <row r="38" spans="1:105" s="5" customFormat="1" ht="11.25" customHeight="1">
      <c r="A38" s="23" t="s">
        <v>110</v>
      </c>
      <c r="B38" s="24"/>
      <c r="C38" s="24"/>
      <c r="D38" s="24"/>
      <c r="E38" s="24"/>
      <c r="F38" s="24"/>
      <c r="G38" s="24"/>
      <c r="H38" s="25"/>
      <c r="I38" s="11"/>
      <c r="J38" s="30" t="s">
        <v>16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1"/>
      <c r="BX38" s="44" t="s">
        <v>77</v>
      </c>
      <c r="BY38" s="45"/>
      <c r="BZ38" s="45"/>
      <c r="CA38" s="45"/>
      <c r="CB38" s="45"/>
      <c r="CC38" s="45"/>
      <c r="CD38" s="45"/>
      <c r="CE38" s="45"/>
      <c r="CF38" s="45"/>
      <c r="CG38" s="46"/>
      <c r="CH38" s="26">
        <v>264.29330961387575</v>
      </c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</row>
    <row r="39" spans="1:105" s="5" customFormat="1" ht="11.25">
      <c r="A39" s="23" t="s">
        <v>111</v>
      </c>
      <c r="B39" s="24"/>
      <c r="C39" s="24"/>
      <c r="D39" s="24"/>
      <c r="E39" s="24"/>
      <c r="F39" s="24"/>
      <c r="G39" s="24"/>
      <c r="H39" s="25"/>
      <c r="I39" s="11"/>
      <c r="J39" s="30" t="s">
        <v>18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1"/>
      <c r="BX39" s="23" t="s">
        <v>77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26">
        <v>7589.2959740450915</v>
      </c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</row>
    <row r="40" spans="1:105" s="5" customFormat="1" ht="11.25">
      <c r="A40" s="23" t="s">
        <v>112</v>
      </c>
      <c r="B40" s="24"/>
      <c r="C40" s="24"/>
      <c r="D40" s="24"/>
      <c r="E40" s="24"/>
      <c r="F40" s="24"/>
      <c r="G40" s="24"/>
      <c r="H40" s="25"/>
      <c r="I40" s="11"/>
      <c r="J40" s="30" t="s">
        <v>20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1"/>
      <c r="BX40" s="23" t="s">
        <v>77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26">
        <v>6595.276442526805</v>
      </c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</row>
    <row r="41" spans="1:105" s="5" customFormat="1" ht="11.25">
      <c r="A41" s="23" t="s">
        <v>113</v>
      </c>
      <c r="B41" s="24"/>
      <c r="C41" s="24"/>
      <c r="D41" s="24"/>
      <c r="E41" s="24"/>
      <c r="F41" s="24"/>
      <c r="G41" s="24"/>
      <c r="H41" s="25"/>
      <c r="I41" s="11"/>
      <c r="J41" s="30" t="s">
        <v>22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3" t="s">
        <v>77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26">
        <v>0</v>
      </c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</row>
    <row r="42" spans="1:105" s="5" customFormat="1" ht="11.25" customHeight="1">
      <c r="A42" s="23" t="s">
        <v>114</v>
      </c>
      <c r="B42" s="24"/>
      <c r="C42" s="24"/>
      <c r="D42" s="24"/>
      <c r="E42" s="24"/>
      <c r="F42" s="24"/>
      <c r="G42" s="24"/>
      <c r="H42" s="25"/>
      <c r="I42" s="11"/>
      <c r="J42" s="30" t="s">
        <v>98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1"/>
      <c r="BX42" s="23" t="s">
        <v>77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26">
        <f>CH44</f>
        <v>1282.620681809775</v>
      </c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</row>
    <row r="43" spans="1:105" s="5" customFormat="1" ht="11.25" customHeight="1">
      <c r="A43" s="23" t="s">
        <v>115</v>
      </c>
      <c r="B43" s="24"/>
      <c r="C43" s="24"/>
      <c r="D43" s="24"/>
      <c r="E43" s="24"/>
      <c r="F43" s="24"/>
      <c r="G43" s="24"/>
      <c r="H43" s="25"/>
      <c r="I43" s="11"/>
      <c r="J43" s="30" t="s">
        <v>99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1"/>
      <c r="BX43" s="23" t="s">
        <v>77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26">
        <v>0</v>
      </c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</row>
    <row r="44" spans="1:105" s="5" customFormat="1" ht="22.5" customHeight="1">
      <c r="A44" s="23" t="s">
        <v>116</v>
      </c>
      <c r="B44" s="24"/>
      <c r="C44" s="24"/>
      <c r="D44" s="24"/>
      <c r="E44" s="24"/>
      <c r="F44" s="24"/>
      <c r="G44" s="24"/>
      <c r="H44" s="25"/>
      <c r="I44" s="11"/>
      <c r="J44" s="30" t="s">
        <v>100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1"/>
      <c r="BX44" s="23" t="s">
        <v>77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26">
        <v>1282.620681809775</v>
      </c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</row>
    <row r="45" spans="1:105" s="5" customFormat="1" ht="11.25" customHeight="1">
      <c r="A45" s="23" t="s">
        <v>117</v>
      </c>
      <c r="B45" s="24"/>
      <c r="C45" s="24"/>
      <c r="D45" s="24"/>
      <c r="E45" s="24"/>
      <c r="F45" s="24"/>
      <c r="G45" s="24"/>
      <c r="H45" s="25"/>
      <c r="I45" s="11"/>
      <c r="J45" s="30" t="s">
        <v>101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1"/>
      <c r="BX45" s="23" t="s">
        <v>77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26">
        <v>0</v>
      </c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</row>
    <row r="46" spans="1:105" s="5" customFormat="1" ht="11.25" customHeight="1">
      <c r="A46" s="23" t="s">
        <v>118</v>
      </c>
      <c r="B46" s="24"/>
      <c r="C46" s="24"/>
      <c r="D46" s="24"/>
      <c r="E46" s="24"/>
      <c r="F46" s="24"/>
      <c r="G46" s="24"/>
      <c r="H46" s="25"/>
      <c r="I46" s="11"/>
      <c r="J46" s="30" t="s">
        <v>131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1"/>
      <c r="BX46" s="23" t="s">
        <v>77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26" t="s">
        <v>130</v>
      </c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</row>
    <row r="47" spans="1:105" s="5" customFormat="1" ht="11.25" customHeight="1">
      <c r="A47" s="23" t="s">
        <v>132</v>
      </c>
      <c r="B47" s="24"/>
      <c r="C47" s="24"/>
      <c r="D47" s="24"/>
      <c r="E47" s="24"/>
      <c r="F47" s="24"/>
      <c r="G47" s="24"/>
      <c r="H47" s="25"/>
      <c r="I47" s="47" t="s">
        <v>133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9"/>
      <c r="BX47" s="23" t="s">
        <v>77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26">
        <v>10033.456925689683</v>
      </c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</row>
    <row r="48" spans="1:105" s="5" customFormat="1" ht="11.25" customHeight="1">
      <c r="A48" s="41" t="s">
        <v>41</v>
      </c>
      <c r="B48" s="42"/>
      <c r="C48" s="42"/>
      <c r="D48" s="42"/>
      <c r="E48" s="42"/>
      <c r="F48" s="42"/>
      <c r="G48" s="42"/>
      <c r="H48" s="43"/>
      <c r="I48" s="9"/>
      <c r="J48" s="39" t="s">
        <v>31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40"/>
      <c r="BX48" s="23" t="s">
        <v>77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26">
        <v>108475.99296293409</v>
      </c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</row>
    <row r="49" spans="1:105" s="5" customFormat="1" ht="11.25" customHeight="1">
      <c r="A49" s="41" t="s">
        <v>42</v>
      </c>
      <c r="B49" s="42"/>
      <c r="C49" s="42"/>
      <c r="D49" s="42"/>
      <c r="E49" s="42"/>
      <c r="F49" s="42"/>
      <c r="G49" s="42"/>
      <c r="H49" s="43"/>
      <c r="I49" s="9"/>
      <c r="J49" s="39" t="s">
        <v>32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40"/>
      <c r="BX49" s="23" t="s">
        <v>77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26">
        <f>CH50+CH51+CH55+CH56+CH57</f>
        <v>114289.210179675</v>
      </c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</row>
    <row r="50" spans="1:105" s="5" customFormat="1" ht="11.25" customHeight="1">
      <c r="A50" s="23" t="s">
        <v>43</v>
      </c>
      <c r="B50" s="24"/>
      <c r="C50" s="24"/>
      <c r="D50" s="24"/>
      <c r="E50" s="24"/>
      <c r="F50" s="24"/>
      <c r="G50" s="24"/>
      <c r="H50" s="25"/>
      <c r="I50" s="11"/>
      <c r="J50" s="30" t="s">
        <v>33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1"/>
      <c r="BX50" s="23" t="s">
        <v>77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26">
        <v>175.63225455007574</v>
      </c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</row>
    <row r="51" spans="1:105" s="5" customFormat="1" ht="11.25" customHeight="1">
      <c r="A51" s="23" t="s">
        <v>44</v>
      </c>
      <c r="B51" s="24"/>
      <c r="C51" s="24"/>
      <c r="D51" s="24"/>
      <c r="E51" s="24"/>
      <c r="F51" s="24"/>
      <c r="G51" s="24"/>
      <c r="H51" s="25"/>
      <c r="I51" s="11"/>
      <c r="J51" s="30" t="s">
        <v>34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1"/>
      <c r="BX51" s="23" t="s">
        <v>77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26">
        <v>2727.364790476962</v>
      </c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</row>
    <row r="52" spans="1:161" s="5" customFormat="1" ht="11.25" customHeight="1">
      <c r="A52" s="23" t="s">
        <v>45</v>
      </c>
      <c r="B52" s="24"/>
      <c r="C52" s="24"/>
      <c r="D52" s="24"/>
      <c r="E52" s="24"/>
      <c r="F52" s="24"/>
      <c r="G52" s="24"/>
      <c r="H52" s="25"/>
      <c r="I52" s="11"/>
      <c r="J52" s="30" t="s">
        <v>102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1"/>
      <c r="BX52" s="23" t="s">
        <v>77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26">
        <v>0</v>
      </c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D52" s="13"/>
      <c r="FE52" s="16"/>
    </row>
    <row r="53" spans="1:173" s="5" customFormat="1" ht="11.25" customHeight="1">
      <c r="A53" s="23" t="s">
        <v>46</v>
      </c>
      <c r="B53" s="24"/>
      <c r="C53" s="24"/>
      <c r="D53" s="24"/>
      <c r="E53" s="24"/>
      <c r="F53" s="24"/>
      <c r="G53" s="24"/>
      <c r="H53" s="25"/>
      <c r="I53" s="11"/>
      <c r="J53" s="30" t="s">
        <v>103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1"/>
      <c r="BX53" s="23" t="s">
        <v>77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26">
        <v>0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19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</row>
    <row r="54" spans="1:173" s="5" customFormat="1" ht="11.25" customHeight="1">
      <c r="A54" s="23" t="s">
        <v>119</v>
      </c>
      <c r="B54" s="24"/>
      <c r="C54" s="24"/>
      <c r="D54" s="24"/>
      <c r="E54" s="24"/>
      <c r="F54" s="24"/>
      <c r="G54" s="24"/>
      <c r="H54" s="25"/>
      <c r="I54" s="11"/>
      <c r="J54" s="30" t="s">
        <v>104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1"/>
      <c r="BX54" s="23" t="s">
        <v>77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26">
        <v>0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8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0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</row>
    <row r="55" spans="1:161" s="5" customFormat="1" ht="11.25" customHeight="1">
      <c r="A55" s="23" t="s">
        <v>120</v>
      </c>
      <c r="B55" s="24"/>
      <c r="C55" s="24"/>
      <c r="D55" s="24"/>
      <c r="E55" s="24"/>
      <c r="F55" s="24"/>
      <c r="G55" s="24"/>
      <c r="H55" s="25"/>
      <c r="I55" s="11"/>
      <c r="J55" s="30" t="s">
        <v>30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1"/>
      <c r="BX55" s="23" t="s">
        <v>77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26">
        <v>64526.48961666062</v>
      </c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8"/>
      <c r="FE55" s="16"/>
    </row>
    <row r="56" spans="1:161" s="5" customFormat="1" ht="11.25" customHeight="1">
      <c r="A56" s="23" t="s">
        <v>140</v>
      </c>
      <c r="B56" s="24"/>
      <c r="C56" s="24"/>
      <c r="D56" s="24"/>
      <c r="E56" s="24"/>
      <c r="F56" s="24"/>
      <c r="G56" s="24"/>
      <c r="H56" s="25"/>
      <c r="I56" s="11"/>
      <c r="J56" s="30" t="s">
        <v>141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1"/>
      <c r="BX56" s="23" t="s">
        <v>77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26">
        <v>23226.481065671735</v>
      </c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8"/>
      <c r="FE56" s="16"/>
    </row>
    <row r="57" spans="1:161" s="5" customFormat="1" ht="11.25" customHeight="1">
      <c r="A57" s="23" t="s">
        <v>142</v>
      </c>
      <c r="B57" s="24"/>
      <c r="C57" s="24"/>
      <c r="D57" s="24"/>
      <c r="E57" s="24"/>
      <c r="F57" s="24"/>
      <c r="G57" s="24"/>
      <c r="H57" s="25"/>
      <c r="I57" s="11"/>
      <c r="J57" s="29" t="s">
        <v>143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1"/>
      <c r="BX57" s="23" t="s">
        <v>77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26">
        <v>23633.242452315622</v>
      </c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FE57" s="16"/>
    </row>
    <row r="58" spans="1:161" s="5" customFormat="1" ht="11.25" customHeight="1">
      <c r="A58" s="41">
        <v>2</v>
      </c>
      <c r="B58" s="42"/>
      <c r="C58" s="42"/>
      <c r="D58" s="42"/>
      <c r="E58" s="42"/>
      <c r="F58" s="42"/>
      <c r="G58" s="42"/>
      <c r="H58" s="43"/>
      <c r="I58" s="9"/>
      <c r="J58" s="39" t="s">
        <v>35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40"/>
      <c r="BX58" s="23" t="s">
        <v>77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26">
        <v>0.37131192</v>
      </c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D58" s="17"/>
      <c r="FE58" s="16"/>
    </row>
    <row r="59" spans="1:161" s="5" customFormat="1" ht="11.25" customHeight="1">
      <c r="A59" s="41">
        <v>3</v>
      </c>
      <c r="B59" s="42"/>
      <c r="C59" s="42"/>
      <c r="D59" s="42"/>
      <c r="E59" s="42"/>
      <c r="F59" s="42"/>
      <c r="G59" s="42"/>
      <c r="H59" s="43"/>
      <c r="I59" s="9"/>
      <c r="J59" s="39" t="s">
        <v>80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40"/>
      <c r="BX59" s="23" t="s">
        <v>77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26">
        <f>CH62+CH64</f>
        <v>144731.47111666886</v>
      </c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8"/>
      <c r="DC59" s="15"/>
      <c r="FE59" s="16"/>
    </row>
    <row r="60" spans="1:105" s="5" customFormat="1" ht="11.25" customHeight="1">
      <c r="A60" s="23" t="s">
        <v>47</v>
      </c>
      <c r="B60" s="24"/>
      <c r="C60" s="24"/>
      <c r="D60" s="24"/>
      <c r="E60" s="24"/>
      <c r="F60" s="24"/>
      <c r="G60" s="24"/>
      <c r="H60" s="25"/>
      <c r="I60" s="11"/>
      <c r="J60" s="30" t="s">
        <v>36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1"/>
      <c r="BX60" s="23" t="s">
        <v>77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26">
        <v>0</v>
      </c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8"/>
    </row>
    <row r="61" spans="1:105" s="5" customFormat="1" ht="11.25" customHeight="1">
      <c r="A61" s="23" t="s">
        <v>48</v>
      </c>
      <c r="B61" s="24"/>
      <c r="C61" s="24"/>
      <c r="D61" s="24"/>
      <c r="E61" s="24"/>
      <c r="F61" s="24"/>
      <c r="G61" s="24"/>
      <c r="H61" s="25"/>
      <c r="I61" s="11"/>
      <c r="J61" s="30" t="s">
        <v>105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1"/>
      <c r="BX61" s="23" t="s">
        <v>77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26">
        <v>0</v>
      </c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8"/>
    </row>
    <row r="62" spans="1:105" s="5" customFormat="1" ht="11.25">
      <c r="A62" s="23" t="s">
        <v>49</v>
      </c>
      <c r="B62" s="24"/>
      <c r="C62" s="24"/>
      <c r="D62" s="24"/>
      <c r="E62" s="24"/>
      <c r="F62" s="24"/>
      <c r="G62" s="24"/>
      <c r="H62" s="25"/>
      <c r="I62" s="11"/>
      <c r="J62" s="30" t="s">
        <v>37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1"/>
      <c r="BX62" s="23" t="s">
        <v>77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26">
        <v>1750.521116668839</v>
      </c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8"/>
    </row>
    <row r="63" spans="1:105" s="5" customFormat="1" ht="11.25">
      <c r="A63" s="23" t="s">
        <v>50</v>
      </c>
      <c r="B63" s="24"/>
      <c r="C63" s="24"/>
      <c r="D63" s="24"/>
      <c r="E63" s="24"/>
      <c r="F63" s="24"/>
      <c r="G63" s="24"/>
      <c r="H63" s="25"/>
      <c r="I63" s="11"/>
      <c r="J63" s="30" t="s">
        <v>106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1"/>
      <c r="BX63" s="23" t="s">
        <v>77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26">
        <v>0</v>
      </c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8"/>
    </row>
    <row r="64" spans="1:105" s="5" customFormat="1" ht="11.25">
      <c r="A64" s="23" t="s">
        <v>121</v>
      </c>
      <c r="B64" s="24"/>
      <c r="C64" s="24"/>
      <c r="D64" s="24"/>
      <c r="E64" s="24"/>
      <c r="F64" s="24"/>
      <c r="G64" s="24"/>
      <c r="H64" s="25"/>
      <c r="I64" s="11"/>
      <c r="J64" s="30" t="s">
        <v>51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1"/>
      <c r="BX64" s="23" t="s">
        <v>77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51">
        <v>142980.95</v>
      </c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3"/>
    </row>
    <row r="65" spans="1:105" s="5" customFormat="1" ht="11.25">
      <c r="A65" s="41">
        <v>4</v>
      </c>
      <c r="B65" s="42"/>
      <c r="C65" s="42"/>
      <c r="D65" s="42"/>
      <c r="E65" s="42"/>
      <c r="F65" s="42"/>
      <c r="G65" s="42"/>
      <c r="H65" s="43"/>
      <c r="I65" s="9"/>
      <c r="J65" s="39" t="s">
        <v>68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40"/>
      <c r="BX65" s="23" t="s">
        <v>77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51">
        <v>119.03</v>
      </c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3"/>
    </row>
    <row r="66" spans="1:108" s="5" customFormat="1" ht="11.25">
      <c r="A66" s="41" t="s">
        <v>53</v>
      </c>
      <c r="B66" s="42"/>
      <c r="C66" s="42"/>
      <c r="D66" s="42"/>
      <c r="E66" s="42"/>
      <c r="F66" s="42"/>
      <c r="G66" s="42"/>
      <c r="H66" s="43"/>
      <c r="I66" s="9"/>
      <c r="J66" s="39" t="s">
        <v>52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40"/>
      <c r="BX66" s="23" t="s">
        <v>77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51">
        <v>0</v>
      </c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3"/>
      <c r="DD66" s="14"/>
    </row>
    <row r="67" spans="1:105" s="5" customFormat="1" ht="11.25">
      <c r="A67" s="23" t="s">
        <v>69</v>
      </c>
      <c r="B67" s="24"/>
      <c r="C67" s="24"/>
      <c r="D67" s="24"/>
      <c r="E67" s="24"/>
      <c r="F67" s="24"/>
      <c r="G67" s="24"/>
      <c r="H67" s="25"/>
      <c r="I67" s="11"/>
      <c r="J67" s="30" t="s">
        <v>54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1"/>
      <c r="BX67" s="23" t="s">
        <v>77</v>
      </c>
      <c r="BY67" s="24"/>
      <c r="BZ67" s="24"/>
      <c r="CA67" s="24"/>
      <c r="CB67" s="24"/>
      <c r="CC67" s="24"/>
      <c r="CD67" s="24"/>
      <c r="CE67" s="24"/>
      <c r="CF67" s="24"/>
      <c r="CG67" s="25"/>
      <c r="CH67" s="51">
        <v>0</v>
      </c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3"/>
    </row>
    <row r="68" spans="1:105" s="5" customFormat="1" ht="11.25">
      <c r="A68" s="23" t="s">
        <v>70</v>
      </c>
      <c r="B68" s="24"/>
      <c r="C68" s="24"/>
      <c r="D68" s="24"/>
      <c r="E68" s="24"/>
      <c r="F68" s="24"/>
      <c r="G68" s="24"/>
      <c r="H68" s="25"/>
      <c r="I68" s="11"/>
      <c r="J68" s="30" t="s">
        <v>55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1"/>
      <c r="BX68" s="23" t="s">
        <v>77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51">
        <v>0</v>
      </c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3"/>
    </row>
    <row r="69" spans="1:105" s="5" customFormat="1" ht="11.25">
      <c r="A69" s="23" t="s">
        <v>122</v>
      </c>
      <c r="B69" s="24"/>
      <c r="C69" s="24"/>
      <c r="D69" s="24"/>
      <c r="E69" s="24"/>
      <c r="F69" s="24"/>
      <c r="G69" s="24"/>
      <c r="H69" s="25"/>
      <c r="I69" s="11"/>
      <c r="J69" s="30" t="s">
        <v>56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1"/>
      <c r="BX69" s="23" t="s">
        <v>77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51">
        <v>0</v>
      </c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3"/>
    </row>
    <row r="70" spans="1:108" s="5" customFormat="1" ht="22.5" customHeight="1">
      <c r="A70" s="23" t="s">
        <v>123</v>
      </c>
      <c r="B70" s="24"/>
      <c r="C70" s="24"/>
      <c r="D70" s="24"/>
      <c r="E70" s="24"/>
      <c r="F70" s="24"/>
      <c r="G70" s="24"/>
      <c r="H70" s="25"/>
      <c r="I70" s="11"/>
      <c r="J70" s="30" t="s">
        <v>107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1"/>
      <c r="BX70" s="23" t="s">
        <v>77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51">
        <v>0</v>
      </c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3"/>
      <c r="DD70" s="14"/>
    </row>
    <row r="71" spans="1:105" s="5" customFormat="1" ht="11.25">
      <c r="A71" s="41" t="s">
        <v>81</v>
      </c>
      <c r="B71" s="42"/>
      <c r="C71" s="42"/>
      <c r="D71" s="42"/>
      <c r="E71" s="42"/>
      <c r="F71" s="42"/>
      <c r="G71" s="42"/>
      <c r="H71" s="43"/>
      <c r="I71" s="9"/>
      <c r="J71" s="39" t="s">
        <v>57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40"/>
      <c r="BX71" s="23" t="s">
        <v>77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51">
        <v>119.03</v>
      </c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3"/>
    </row>
    <row r="72" spans="1:108" s="5" customFormat="1" ht="11.25">
      <c r="A72" s="41">
        <v>5</v>
      </c>
      <c r="B72" s="42"/>
      <c r="C72" s="42"/>
      <c r="D72" s="42"/>
      <c r="E72" s="42"/>
      <c r="F72" s="42"/>
      <c r="G72" s="42"/>
      <c r="H72" s="43"/>
      <c r="I72" s="9"/>
      <c r="J72" s="39" t="s">
        <v>58</v>
      </c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40"/>
      <c r="BX72" s="23" t="s">
        <v>77</v>
      </c>
      <c r="BY72" s="24"/>
      <c r="BZ72" s="24"/>
      <c r="CA72" s="24"/>
      <c r="CB72" s="24"/>
      <c r="CC72" s="24"/>
      <c r="CD72" s="24"/>
      <c r="CE72" s="24"/>
      <c r="CF72" s="24"/>
      <c r="CG72" s="25"/>
      <c r="CH72" s="51">
        <v>780775.0544366981</v>
      </c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3"/>
      <c r="DD72" s="14"/>
    </row>
    <row r="73" spans="1:105" s="5" customFormat="1" ht="11.25">
      <c r="A73" s="41" t="s">
        <v>59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3"/>
    </row>
    <row r="74" spans="1:108" s="5" customFormat="1" ht="11.25" customHeight="1">
      <c r="A74" s="23">
        <v>1</v>
      </c>
      <c r="B74" s="24"/>
      <c r="C74" s="24"/>
      <c r="D74" s="24"/>
      <c r="E74" s="24"/>
      <c r="F74" s="24"/>
      <c r="G74" s="24"/>
      <c r="H74" s="25"/>
      <c r="I74" s="11"/>
      <c r="J74" s="30" t="s">
        <v>60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1"/>
      <c r="BX74" s="23" t="s">
        <v>71</v>
      </c>
      <c r="BY74" s="24"/>
      <c r="BZ74" s="24"/>
      <c r="CA74" s="24"/>
      <c r="CB74" s="24"/>
      <c r="CC74" s="24"/>
      <c r="CD74" s="24"/>
      <c r="CE74" s="24"/>
      <c r="CF74" s="24"/>
      <c r="CG74" s="25"/>
      <c r="CH74" s="57">
        <v>9.741934</v>
      </c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9"/>
      <c r="DD74" s="14"/>
    </row>
    <row r="75" spans="1:105" s="5" customFormat="1" ht="11.25">
      <c r="A75" s="23">
        <v>2</v>
      </c>
      <c r="B75" s="24"/>
      <c r="C75" s="24"/>
      <c r="D75" s="24"/>
      <c r="E75" s="24"/>
      <c r="F75" s="24"/>
      <c r="G75" s="24"/>
      <c r="H75" s="25"/>
      <c r="I75" s="11"/>
      <c r="J75" s="30" t="s">
        <v>61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1"/>
      <c r="BX75" s="23" t="s">
        <v>62</v>
      </c>
      <c r="BY75" s="24"/>
      <c r="BZ75" s="24"/>
      <c r="CA75" s="24"/>
      <c r="CB75" s="24"/>
      <c r="CC75" s="24"/>
      <c r="CD75" s="24"/>
      <c r="CE75" s="24"/>
      <c r="CF75" s="24"/>
      <c r="CG75" s="25"/>
      <c r="CH75" s="54">
        <v>84.56298</v>
      </c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6"/>
    </row>
    <row r="76" spans="1:105" s="5" customFormat="1" ht="11.25">
      <c r="A76" s="23">
        <v>3</v>
      </c>
      <c r="B76" s="24"/>
      <c r="C76" s="24"/>
      <c r="D76" s="24"/>
      <c r="E76" s="24"/>
      <c r="F76" s="24"/>
      <c r="G76" s="24"/>
      <c r="H76" s="25"/>
      <c r="I76" s="11"/>
      <c r="J76" s="30" t="s">
        <v>108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1"/>
      <c r="BX76" s="23" t="s">
        <v>82</v>
      </c>
      <c r="BY76" s="24"/>
      <c r="BZ76" s="24"/>
      <c r="CA76" s="24"/>
      <c r="CB76" s="24"/>
      <c r="CC76" s="24"/>
      <c r="CD76" s="24"/>
      <c r="CE76" s="24"/>
      <c r="CF76" s="24"/>
      <c r="CG76" s="25"/>
      <c r="CH76" s="23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5"/>
    </row>
    <row r="77" spans="1:105" s="5" customFormat="1" ht="11.25">
      <c r="A77" s="23">
        <v>4</v>
      </c>
      <c r="B77" s="24"/>
      <c r="C77" s="24"/>
      <c r="D77" s="24"/>
      <c r="E77" s="24"/>
      <c r="F77" s="24"/>
      <c r="G77" s="24"/>
      <c r="H77" s="25"/>
      <c r="I77" s="11"/>
      <c r="J77" s="30" t="s">
        <v>83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1"/>
      <c r="BX77" s="23" t="s">
        <v>63</v>
      </c>
      <c r="BY77" s="24"/>
      <c r="BZ77" s="24"/>
      <c r="CA77" s="24"/>
      <c r="CB77" s="24"/>
      <c r="CC77" s="24"/>
      <c r="CD77" s="24"/>
      <c r="CE77" s="24"/>
      <c r="CF77" s="24"/>
      <c r="CG77" s="25"/>
      <c r="CH77" s="23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5"/>
    </row>
  </sheetData>
  <sheetProtection/>
  <mergeCells count="279">
    <mergeCell ref="BX34:CG34"/>
    <mergeCell ref="CH34:DA34"/>
    <mergeCell ref="J46:BW46"/>
    <mergeCell ref="BX46:CG46"/>
    <mergeCell ref="A29:H29"/>
    <mergeCell ref="J29:BW29"/>
    <mergeCell ref="BX29:CG29"/>
    <mergeCell ref="CH29:DA29"/>
    <mergeCell ref="I35:BW35"/>
    <mergeCell ref="A35:H35"/>
    <mergeCell ref="A34:H34"/>
    <mergeCell ref="J34:BW34"/>
    <mergeCell ref="A76:H76"/>
    <mergeCell ref="J76:BW76"/>
    <mergeCell ref="BX76:CG76"/>
    <mergeCell ref="A75:H75"/>
    <mergeCell ref="J75:BW75"/>
    <mergeCell ref="BX75:CG75"/>
    <mergeCell ref="J69:BW69"/>
    <mergeCell ref="BX69:CG69"/>
    <mergeCell ref="CH76:DA76"/>
    <mergeCell ref="A77:H77"/>
    <mergeCell ref="J77:BW77"/>
    <mergeCell ref="BX77:CG77"/>
    <mergeCell ref="CH77:DA77"/>
    <mergeCell ref="A73:DA73"/>
    <mergeCell ref="A74:H74"/>
    <mergeCell ref="J74:BW74"/>
    <mergeCell ref="BX74:CG74"/>
    <mergeCell ref="CH74:DA74"/>
    <mergeCell ref="CH75:DA75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CH69:DA69"/>
    <mergeCell ref="A70:H70"/>
    <mergeCell ref="J70:BW70"/>
    <mergeCell ref="BX70:CG70"/>
    <mergeCell ref="CH70:DA70"/>
    <mergeCell ref="A69:H69"/>
    <mergeCell ref="A67:H67"/>
    <mergeCell ref="J67:BW67"/>
    <mergeCell ref="BX67:CG67"/>
    <mergeCell ref="CH67:DA67"/>
    <mergeCell ref="A68:H68"/>
    <mergeCell ref="J68:BW68"/>
    <mergeCell ref="BX68:CG68"/>
    <mergeCell ref="CH68:DA68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5:H55"/>
    <mergeCell ref="J55:BW55"/>
    <mergeCell ref="BX55:CG55"/>
    <mergeCell ref="CH55:DA55"/>
    <mergeCell ref="A58:H58"/>
    <mergeCell ref="J58:BW58"/>
    <mergeCell ref="BX58:CG58"/>
    <mergeCell ref="CH58:DA58"/>
    <mergeCell ref="A56:H56"/>
    <mergeCell ref="J56:BW56"/>
    <mergeCell ref="A53:H53"/>
    <mergeCell ref="J53:BW53"/>
    <mergeCell ref="BX53:CG53"/>
    <mergeCell ref="CH53:DA53"/>
    <mergeCell ref="DD53:EK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CH46:DA46"/>
    <mergeCell ref="A48:H48"/>
    <mergeCell ref="J48:BW48"/>
    <mergeCell ref="BX48:CG48"/>
    <mergeCell ref="CH48:DA48"/>
    <mergeCell ref="CH47:DA47"/>
    <mergeCell ref="A47:H47"/>
    <mergeCell ref="BX47:CG47"/>
    <mergeCell ref="I47:BW47"/>
    <mergeCell ref="A46:H46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7:H37"/>
    <mergeCell ref="J37:BW37"/>
    <mergeCell ref="BX37:CG37"/>
    <mergeCell ref="CH37:DA37"/>
    <mergeCell ref="CH35:DA35"/>
    <mergeCell ref="BX35:CG35"/>
    <mergeCell ref="A36:H36"/>
    <mergeCell ref="CH36:DA36"/>
    <mergeCell ref="BX36:CG36"/>
    <mergeCell ref="I36:BW36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  <mergeCell ref="BX56:CG56"/>
    <mergeCell ref="CH56:DA56"/>
    <mergeCell ref="A57:H57"/>
    <mergeCell ref="J57:BW57"/>
    <mergeCell ref="BX57:CG57"/>
    <mergeCell ref="CH57:DA5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Ситкина Юлия Николаевна</cp:lastModifiedBy>
  <cp:lastPrinted>2023-03-02T09:02:32Z</cp:lastPrinted>
  <dcterms:created xsi:type="dcterms:W3CDTF">2018-10-15T12:06:40Z</dcterms:created>
  <dcterms:modified xsi:type="dcterms:W3CDTF">2023-12-08T04:25:59Z</dcterms:modified>
  <cp:category/>
  <cp:version/>
  <cp:contentType/>
  <cp:contentStatus/>
</cp:coreProperties>
</file>